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10" windowWidth="17055" windowHeight="12600"/>
  </bookViews>
  <sheets>
    <sheet name="окупаемость_Allegro" sheetId="4" r:id="rId1"/>
  </sheets>
  <definedNames>
    <definedName name="_xlnm.Print_Area" localSheetId="0">окупаемость_Allegro!$B$1:$I$29</definedName>
  </definedNames>
  <calcPr calcId="152511"/>
</workbook>
</file>

<file path=xl/calcChain.xml><?xml version="1.0" encoding="utf-8"?>
<calcChain xmlns="http://schemas.openxmlformats.org/spreadsheetml/2006/main">
  <c r="I10" i="4" l="1"/>
  <c r="D26" i="4"/>
  <c r="F26" i="4"/>
  <c r="H15" i="4"/>
  <c r="D27" i="4"/>
  <c r="E27" i="4"/>
  <c r="D28" i="4"/>
  <c r="H28" i="4"/>
  <c r="D29" i="4"/>
  <c r="F29" i="4"/>
  <c r="H18" i="4"/>
  <c r="C26" i="4"/>
  <c r="C28" i="4"/>
  <c r="E26" i="4"/>
  <c r="H27" i="4"/>
  <c r="H26" i="4"/>
  <c r="C27" i="4"/>
  <c r="C29" i="4"/>
  <c r="F27" i="4"/>
  <c r="H16" i="4"/>
  <c r="E28" i="4"/>
  <c r="H29" i="4"/>
  <c r="E29" i="4"/>
  <c r="F28" i="4"/>
  <c r="H17" i="4"/>
  <c r="F22" i="4"/>
</calcChain>
</file>

<file path=xl/sharedStrings.xml><?xml version="1.0" encoding="utf-8"?>
<sst xmlns="http://schemas.openxmlformats.org/spreadsheetml/2006/main" count="24" uniqueCount="24">
  <si>
    <t xml:space="preserve"> </t>
  </si>
  <si>
    <t xml:space="preserve">окупаемость в долларах США аппарата Tower, HydraFacial, США. </t>
  </si>
  <si>
    <r>
      <t xml:space="preserve">Стоимость аппарата,  </t>
    </r>
    <r>
      <rPr>
        <sz val="9"/>
        <color indexed="30"/>
        <rFont val="Century Gothic"/>
        <family val="2"/>
        <charset val="204"/>
      </rPr>
      <t>руб.:</t>
    </r>
  </si>
  <si>
    <r>
      <t xml:space="preserve">Средняя стоимость процедуры, </t>
    </r>
    <r>
      <rPr>
        <sz val="9"/>
        <color indexed="30"/>
        <rFont val="Century Gothic"/>
        <family val="2"/>
        <charset val="204"/>
      </rPr>
      <t>руб.:</t>
    </r>
  </si>
  <si>
    <t>Кол-во месяцев:</t>
  </si>
  <si>
    <t>Расчет окупаемости в рублях</t>
  </si>
  <si>
    <t>ОКУПАЕМОСТЬ АППАРАТА</t>
  </si>
  <si>
    <t>При проведении 4 процедур ежедневно, аппарат окупиться за</t>
  </si>
  <si>
    <t>месяца (-ев)</t>
  </si>
  <si>
    <t>Коливество процедр в день:</t>
  </si>
  <si>
    <t>1 процедура</t>
  </si>
  <si>
    <t>2 процедуры</t>
  </si>
  <si>
    <t>4 процедуры</t>
  </si>
  <si>
    <t>6 процедур</t>
  </si>
  <si>
    <r>
      <t xml:space="preserve">Cредняя себестоимость процедуры, </t>
    </r>
    <r>
      <rPr>
        <sz val="9"/>
        <color indexed="30"/>
        <rFont val="Century Gothic"/>
        <family val="2"/>
        <charset val="204"/>
      </rPr>
      <t>руб.:</t>
    </r>
  </si>
  <si>
    <r>
      <t xml:space="preserve">Оплата косметологу, </t>
    </r>
    <r>
      <rPr>
        <sz val="9"/>
        <color indexed="30"/>
        <rFont val="Century Gothic"/>
        <family val="2"/>
        <charset val="204"/>
      </rPr>
      <t>руб.</t>
    </r>
    <r>
      <rPr>
        <sz val="9"/>
        <color indexed="30"/>
        <rFont val="Century Gothic"/>
        <family val="2"/>
        <charset val="204"/>
      </rPr>
      <t>:</t>
    </r>
  </si>
  <si>
    <t>ИСХОДНЫЕ ДАННЫЕ</t>
  </si>
  <si>
    <t>себестоимость процедуры,
руб.</t>
  </si>
  <si>
    <t>Доход | день,
руб.</t>
  </si>
  <si>
    <t>Доход  | неделя,
руб.</t>
  </si>
  <si>
    <t>Доход | месяц,
руб.</t>
  </si>
  <si>
    <t>Доход | год,
руб.</t>
  </si>
  <si>
    <t>Кол-во 
процедур 
в день</t>
  </si>
  <si>
    <r>
      <t xml:space="preserve">Аппарат Allegro HydraFacial MD </t>
    </r>
    <r>
      <rPr>
        <b/>
        <vertAlign val="superscript"/>
        <sz val="12"/>
        <color indexed="63"/>
        <rFont val="Century Gothic"/>
        <family val="2"/>
        <charset val="204"/>
      </rPr>
      <t>TM</t>
    </r>
    <r>
      <rPr>
        <b/>
        <sz val="12"/>
        <color indexed="63"/>
        <rFont val="Century Gothic"/>
        <family val="2"/>
        <charset val="204"/>
      </rPr>
      <t>, США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</si>
</sst>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7" formatCode="#,##0_₴"/>
    <numFmt numFmtId="178" formatCode="0.0"/>
  </numFmts>
  <fonts count="2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30"/>
      <name val="Century Gothic"/>
      <family val="2"/>
      <charset val="204"/>
    </font>
    <font>
      <u/>
      <sz val="9.35"/>
      <color indexed="12"/>
      <name val="Calibri"/>
      <family val="2"/>
      <charset val="204"/>
    </font>
    <font>
      <sz val="10"/>
      <name val="Arial Cyr"/>
      <charset val="204"/>
    </font>
    <font>
      <sz val="9"/>
      <color indexed="30"/>
      <name val="Century Gothic"/>
      <family val="2"/>
      <charset val="204"/>
    </font>
    <font>
      <sz val="10"/>
      <name val="Century Gothic"/>
      <family val="2"/>
      <charset val="204"/>
    </font>
    <font>
      <b/>
      <sz val="12"/>
      <color indexed="63"/>
      <name val="Century Gothic"/>
      <family val="2"/>
      <charset val="204"/>
    </font>
    <font>
      <b/>
      <vertAlign val="superscript"/>
      <sz val="12"/>
      <color indexed="63"/>
      <name val="Century Gothic"/>
      <family val="2"/>
      <charset val="204"/>
    </font>
    <font>
      <sz val="9"/>
      <color indexed="30"/>
      <name val="Century Gothic"/>
      <family val="2"/>
      <charset val="204"/>
    </font>
    <font>
      <u/>
      <sz val="10"/>
      <color theme="10"/>
      <name val="Arial Cyr"/>
      <charset val="204"/>
    </font>
    <font>
      <sz val="11"/>
      <color rgb="FF006100"/>
      <name val="Calibri"/>
      <family val="2"/>
      <charset val="204"/>
      <scheme val="minor"/>
    </font>
    <font>
      <sz val="10"/>
      <color theme="1" tint="0.34998626667073579"/>
      <name val="Century Gothic"/>
      <family val="2"/>
      <charset val="204"/>
    </font>
    <font>
      <sz val="11"/>
      <color rgb="FFFF0000"/>
      <name val="Century Gothic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 tint="0.14999847407452621"/>
      <name val="Century Gothic"/>
      <family val="2"/>
      <charset val="204"/>
    </font>
    <font>
      <b/>
      <sz val="10"/>
      <color rgb="FF0070C0"/>
      <name val="Century Gothic"/>
      <family val="2"/>
      <charset val="204"/>
    </font>
    <font>
      <b/>
      <sz val="11"/>
      <color theme="0"/>
      <name val="Tahoma"/>
      <family val="2"/>
      <charset val="204"/>
    </font>
    <font>
      <b/>
      <sz val="11"/>
      <color theme="1" tint="0.34998626667073579"/>
      <name val="Tahoma"/>
      <family val="2"/>
      <charset val="204"/>
    </font>
    <font>
      <b/>
      <sz val="12"/>
      <color rgb="FF0066CC"/>
      <name val="Tahoma"/>
      <family val="2"/>
      <charset val="204"/>
    </font>
    <font>
      <sz val="9"/>
      <color theme="1" tint="0.249977111117893"/>
      <name val="Century Gothic"/>
      <family val="2"/>
      <charset val="204"/>
    </font>
    <font>
      <sz val="10"/>
      <color theme="1" tint="0.249977111117893"/>
      <name val="Century Gothic"/>
      <family val="2"/>
      <charset val="204"/>
    </font>
    <font>
      <sz val="12"/>
      <color theme="0" tint="-4.9989318521683403E-2"/>
      <name val="Century Gothic"/>
      <family val="2"/>
      <charset val="204"/>
    </font>
    <font>
      <b/>
      <sz val="12"/>
      <color theme="1" tint="0.249977111117893"/>
      <name val="Century Gothic"/>
      <family val="2"/>
      <charset val="204"/>
    </font>
    <font>
      <sz val="9"/>
      <color theme="1" tint="0.34998626667073579"/>
      <name val="Century Gothic"/>
      <family val="2"/>
      <charset val="204"/>
    </font>
    <font>
      <b/>
      <sz val="11"/>
      <color theme="1" tint="0.249977111117893"/>
      <name val="Tahoma"/>
      <family val="2"/>
      <charset val="204"/>
    </font>
    <font>
      <b/>
      <sz val="11"/>
      <color theme="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61B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13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rgb="FF0070C0"/>
      </top>
      <bottom style="thin">
        <color rgb="FF0070C0"/>
      </bottom>
      <diagonal/>
    </border>
    <border>
      <left/>
      <right style="thin">
        <color theme="0" tint="-0.34998626667073579"/>
      </right>
      <top style="thin">
        <color rgb="FF0070C0"/>
      </top>
      <bottom style="thin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thin">
        <color theme="0" tint="-0.34998626667073579"/>
      </right>
      <top/>
      <bottom style="medium">
        <color rgb="FF0070C0"/>
      </bottom>
      <diagonal/>
    </border>
    <border>
      <left style="thin">
        <color theme="0" tint="-0.34998626667073579"/>
      </left>
      <right/>
      <top/>
      <bottom style="thin">
        <color rgb="FF0070C0"/>
      </bottom>
      <diagonal/>
    </border>
    <border>
      <left/>
      <right style="thin">
        <color theme="0" tint="-0.34998626667073579"/>
      </right>
      <top/>
      <bottom style="thin">
        <color rgb="FF0070C0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5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2" borderId="0" applyNumberFormat="0" applyBorder="0" applyAlignment="0" applyProtection="0"/>
  </cellStyleXfs>
  <cellXfs count="59">
    <xf numFmtId="0" fontId="0" fillId="0" borderId="0" xfId="0"/>
    <xf numFmtId="0" fontId="7" fillId="3" borderId="1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3" borderId="0" xfId="0" applyFill="1" applyAlignment="1">
      <alignment wrapText="1"/>
    </xf>
    <xf numFmtId="0" fontId="0" fillId="0" borderId="0" xfId="0" applyBorder="1" applyAlignment="1">
      <alignment wrapText="1"/>
    </xf>
    <xf numFmtId="2" fontId="13" fillId="3" borderId="0" xfId="6" applyNumberFormat="1" applyFont="1" applyFill="1" applyBorder="1" applyAlignment="1">
      <alignment horizontal="left" vertical="center" wrapText="1"/>
    </xf>
    <xf numFmtId="0" fontId="14" fillId="0" borderId="0" xfId="0" applyFont="1" applyBorder="1" applyAlignment="1">
      <alignment vertical="center" wrapText="1"/>
    </xf>
    <xf numFmtId="0" fontId="15" fillId="0" borderId="0" xfId="0" applyFont="1" applyAlignment="1">
      <alignment wrapText="1"/>
    </xf>
    <xf numFmtId="0" fontId="15" fillId="0" borderId="0" xfId="0" applyFont="1" applyBorder="1" applyAlignment="1">
      <alignment wrapText="1"/>
    </xf>
    <xf numFmtId="0" fontId="16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6" fillId="0" borderId="0" xfId="0" applyFont="1" applyAlignment="1">
      <alignment wrapText="1"/>
    </xf>
    <xf numFmtId="177" fontId="13" fillId="3" borderId="0" xfId="0" applyNumberFormat="1" applyFont="1" applyFill="1" applyBorder="1" applyAlignment="1">
      <alignment vertical="center" wrapText="1"/>
    </xf>
    <xf numFmtId="178" fontId="17" fillId="4" borderId="1" xfId="0" applyNumberFormat="1" applyFont="1" applyFill="1" applyBorder="1" applyAlignment="1">
      <alignment vertical="center" wrapText="1"/>
    </xf>
    <xf numFmtId="178" fontId="17" fillId="5" borderId="1" xfId="0" applyNumberFormat="1" applyFont="1" applyFill="1" applyBorder="1" applyAlignment="1">
      <alignment vertical="center" wrapText="1"/>
    </xf>
    <xf numFmtId="178" fontId="17" fillId="6" borderId="1" xfId="0" applyNumberFormat="1" applyFont="1" applyFill="1" applyBorder="1" applyAlignment="1">
      <alignment vertical="center" wrapText="1"/>
    </xf>
    <xf numFmtId="178" fontId="17" fillId="3" borderId="1" xfId="0" applyNumberFormat="1" applyFont="1" applyFill="1" applyBorder="1" applyAlignment="1">
      <alignment vertical="center" wrapText="1"/>
    </xf>
    <xf numFmtId="1" fontId="18" fillId="7" borderId="2" xfId="6" applyNumberFormat="1" applyFont="1" applyFill="1" applyBorder="1" applyAlignment="1" applyProtection="1">
      <alignment horizontal="center" vertical="center" wrapText="1"/>
      <protection locked="0"/>
    </xf>
    <xf numFmtId="1" fontId="18" fillId="7" borderId="3" xfId="6" applyNumberFormat="1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Border="1" applyAlignment="1" applyProtection="1">
      <alignment vertical="center" wrapText="1"/>
    </xf>
    <xf numFmtId="0" fontId="20" fillId="3" borderId="0" xfId="0" applyFont="1" applyFill="1" applyBorder="1" applyAlignment="1" applyProtection="1">
      <alignment vertical="center" wrapText="1"/>
    </xf>
    <xf numFmtId="177" fontId="13" fillId="3" borderId="0" xfId="0" applyNumberFormat="1" applyFont="1" applyFill="1" applyBorder="1" applyAlignment="1" applyProtection="1">
      <alignment vertical="center" wrapText="1"/>
    </xf>
    <xf numFmtId="2" fontId="13" fillId="3" borderId="0" xfId="6" applyNumberFormat="1" applyFont="1" applyFill="1" applyBorder="1" applyAlignment="1" applyProtection="1">
      <alignment horizontal="left" vertical="center" wrapText="1"/>
    </xf>
    <xf numFmtId="9" fontId="18" fillId="0" borderId="3" xfId="4" applyFont="1" applyFill="1" applyBorder="1" applyAlignment="1" applyProtection="1">
      <alignment horizontal="center" vertical="center" wrapText="1"/>
    </xf>
    <xf numFmtId="178" fontId="21" fillId="5" borderId="0" xfId="0" applyNumberFormat="1" applyFont="1" applyFill="1" applyBorder="1" applyAlignment="1" applyProtection="1">
      <alignment horizontal="center" vertical="center" wrapText="1"/>
    </xf>
    <xf numFmtId="0" fontId="22" fillId="8" borderId="4" xfId="6" applyFont="1" applyFill="1" applyBorder="1" applyAlignment="1" applyProtection="1">
      <alignment horizontal="center" vertical="center" wrapText="1"/>
    </xf>
    <xf numFmtId="0" fontId="22" fillId="3" borderId="4" xfId="6" applyFont="1" applyFill="1" applyBorder="1" applyAlignment="1" applyProtection="1">
      <alignment horizontal="center" vertical="center" wrapText="1"/>
    </xf>
    <xf numFmtId="0" fontId="23" fillId="0" borderId="4" xfId="6" applyFont="1" applyFill="1" applyBorder="1" applyAlignment="1" applyProtection="1">
      <alignment horizontal="center" vertical="center" wrapText="1"/>
    </xf>
    <xf numFmtId="177" fontId="23" fillId="0" borderId="4" xfId="0" applyNumberFormat="1" applyFont="1" applyFill="1" applyBorder="1" applyAlignment="1" applyProtection="1">
      <alignment horizontal="center" vertical="center" wrapText="1"/>
    </xf>
    <xf numFmtId="1" fontId="23" fillId="0" borderId="4" xfId="0" applyNumberFormat="1" applyFont="1" applyFill="1" applyBorder="1" applyAlignment="1" applyProtection="1">
      <alignment horizontal="center" vertical="center" wrapText="1"/>
    </xf>
    <xf numFmtId="0" fontId="23" fillId="3" borderId="4" xfId="6" applyFont="1" applyFill="1" applyBorder="1" applyAlignment="1" applyProtection="1">
      <alignment horizontal="center" vertical="center" wrapText="1"/>
    </xf>
    <xf numFmtId="177" fontId="23" fillId="3" borderId="4" xfId="0" applyNumberFormat="1" applyFont="1" applyFill="1" applyBorder="1" applyAlignment="1" applyProtection="1">
      <alignment horizontal="center" vertical="center" wrapText="1"/>
    </xf>
    <xf numFmtId="0" fontId="22" fillId="8" borderId="5" xfId="6" applyFont="1" applyFill="1" applyBorder="1" applyAlignment="1" applyProtection="1">
      <alignment horizontal="center" vertical="center" wrapText="1"/>
    </xf>
    <xf numFmtId="0" fontId="22" fillId="8" borderId="6" xfId="6" applyFont="1" applyFill="1" applyBorder="1" applyAlignment="1" applyProtection="1">
      <alignment horizontal="center" vertical="center" wrapText="1"/>
    </xf>
    <xf numFmtId="177" fontId="23" fillId="0" borderId="5" xfId="0" applyNumberFormat="1" applyFont="1" applyFill="1" applyBorder="1" applyAlignment="1" applyProtection="1">
      <alignment horizontal="center" vertical="center" wrapText="1"/>
    </xf>
    <xf numFmtId="177" fontId="23" fillId="0" borderId="6" xfId="0" applyNumberFormat="1" applyFont="1" applyFill="1" applyBorder="1" applyAlignment="1" applyProtection="1">
      <alignment horizontal="center" vertical="center" wrapText="1"/>
    </xf>
    <xf numFmtId="0" fontId="23" fillId="0" borderId="5" xfId="6" applyFont="1" applyFill="1" applyBorder="1" applyAlignment="1" applyProtection="1">
      <alignment horizontal="center" vertical="center" wrapText="1"/>
    </xf>
    <xf numFmtId="0" fontId="23" fillId="0" borderId="6" xfId="6" applyFont="1" applyFill="1" applyBorder="1" applyAlignment="1" applyProtection="1">
      <alignment horizontal="center" vertical="center" wrapText="1"/>
    </xf>
    <xf numFmtId="0" fontId="27" fillId="5" borderId="0" xfId="0" applyFont="1" applyFill="1" applyBorder="1" applyAlignment="1" applyProtection="1">
      <alignment horizontal="left" vertical="center" wrapText="1"/>
    </xf>
    <xf numFmtId="0" fontId="26" fillId="3" borderId="9" xfId="6" applyFont="1" applyFill="1" applyBorder="1" applyAlignment="1" applyProtection="1">
      <alignment vertical="center" wrapText="1"/>
    </xf>
    <xf numFmtId="0" fontId="26" fillId="3" borderId="2" xfId="6" applyFont="1" applyFill="1" applyBorder="1" applyAlignment="1" applyProtection="1">
      <alignment vertical="center" wrapText="1"/>
    </xf>
    <xf numFmtId="0" fontId="26" fillId="3" borderId="3" xfId="6" applyFont="1" applyFill="1" applyBorder="1" applyAlignment="1" applyProtection="1">
      <alignment vertical="center" wrapText="1"/>
    </xf>
    <xf numFmtId="177" fontId="23" fillId="3" borderId="5" xfId="0" applyNumberFormat="1" applyFont="1" applyFill="1" applyBorder="1" applyAlignment="1" applyProtection="1">
      <alignment horizontal="center" vertical="center" wrapText="1"/>
    </xf>
    <xf numFmtId="177" fontId="23" fillId="3" borderId="6" xfId="0" applyNumberFormat="1" applyFont="1" applyFill="1" applyBorder="1" applyAlignment="1" applyProtection="1">
      <alignment horizontal="center" vertical="center" wrapText="1"/>
    </xf>
    <xf numFmtId="178" fontId="18" fillId="7" borderId="7" xfId="6" applyNumberFormat="1" applyFont="1" applyFill="1" applyBorder="1" applyAlignment="1" applyProtection="1">
      <alignment horizontal="center" vertical="center" wrapText="1"/>
    </xf>
    <xf numFmtId="178" fontId="18" fillId="7" borderId="8" xfId="6" applyNumberFormat="1" applyFont="1" applyFill="1" applyBorder="1" applyAlignment="1" applyProtection="1">
      <alignment horizontal="center" vertical="center" wrapText="1"/>
    </xf>
    <xf numFmtId="0" fontId="23" fillId="3" borderId="5" xfId="6" applyFont="1" applyFill="1" applyBorder="1" applyAlignment="1" applyProtection="1">
      <alignment horizontal="center" vertical="center" wrapText="1"/>
    </xf>
    <xf numFmtId="0" fontId="23" fillId="3" borderId="6" xfId="6" applyFont="1" applyFill="1" applyBorder="1" applyAlignment="1" applyProtection="1">
      <alignment horizontal="center" vertical="center" wrapText="1"/>
    </xf>
    <xf numFmtId="0" fontId="27" fillId="5" borderId="0" xfId="0" applyFont="1" applyFill="1" applyBorder="1" applyAlignment="1" applyProtection="1">
      <alignment horizontal="right" vertical="center" wrapText="1"/>
    </xf>
    <xf numFmtId="0" fontId="28" fillId="3" borderId="0" xfId="0" applyFont="1" applyFill="1" applyBorder="1" applyAlignment="1" applyProtection="1">
      <alignment horizontal="left" vertical="center" wrapText="1"/>
    </xf>
    <xf numFmtId="0" fontId="26" fillId="3" borderId="9" xfId="6" applyFont="1" applyFill="1" applyBorder="1" applyAlignment="1" applyProtection="1">
      <alignment horizontal="center" vertical="center" wrapText="1"/>
    </xf>
    <xf numFmtId="0" fontId="26" fillId="3" borderId="10" xfId="6" applyFont="1" applyFill="1" applyBorder="1" applyAlignment="1" applyProtection="1">
      <alignment horizontal="center" vertical="center" wrapText="1"/>
    </xf>
    <xf numFmtId="178" fontId="18" fillId="7" borderId="11" xfId="6" applyNumberFormat="1" applyFont="1" applyFill="1" applyBorder="1" applyAlignment="1" applyProtection="1">
      <alignment horizontal="center" vertical="center" wrapText="1"/>
    </xf>
    <xf numFmtId="178" fontId="18" fillId="7" borderId="12" xfId="6" applyNumberFormat="1" applyFont="1" applyFill="1" applyBorder="1" applyAlignment="1" applyProtection="1">
      <alignment horizontal="center" vertical="center" wrapText="1"/>
    </xf>
    <xf numFmtId="0" fontId="24" fillId="9" borderId="0" xfId="0" applyFont="1" applyFill="1" applyBorder="1" applyAlignment="1" applyProtection="1">
      <alignment horizontal="center" vertical="center" wrapText="1"/>
    </xf>
    <xf numFmtId="0" fontId="25" fillId="5" borderId="0" xfId="0" applyFont="1" applyFill="1" applyBorder="1" applyAlignment="1" applyProtection="1">
      <alignment horizontal="center" vertical="center" wrapText="1"/>
    </xf>
    <xf numFmtId="0" fontId="22" fillId="3" borderId="5" xfId="6" applyFont="1" applyFill="1" applyBorder="1" applyAlignment="1" applyProtection="1">
      <alignment horizontal="center" vertical="center" wrapText="1"/>
    </xf>
    <xf numFmtId="0" fontId="22" fillId="3" borderId="6" xfId="6" applyFont="1" applyFill="1" applyBorder="1" applyAlignment="1" applyProtection="1">
      <alignment horizontal="center" vertical="center" wrapText="1"/>
    </xf>
    <xf numFmtId="0" fontId="26" fillId="3" borderId="2" xfId="0" applyFont="1" applyFill="1" applyBorder="1" applyAlignment="1" applyProtection="1">
      <alignment vertical="center" wrapText="1"/>
    </xf>
  </cellXfs>
  <cellStyles count="7">
    <cellStyle name="Гиперссылка 2" xfId="1"/>
    <cellStyle name="Гиперссылка 2 2" xfId="2"/>
    <cellStyle name="Обычный" xfId="0" builtinId="0"/>
    <cellStyle name="Обычный 2" xfId="3"/>
    <cellStyle name="Процентный" xfId="4" builtinId="5"/>
    <cellStyle name="Процентный 2" xfId="5"/>
    <cellStyle name="Хороший" xfId="6" builtin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3</xdr:col>
      <xdr:colOff>1295400</xdr:colOff>
      <xdr:row>15</xdr:row>
      <xdr:rowOff>390525</xdr:rowOff>
    </xdr:to>
    <xdr:pic>
      <xdr:nvPicPr>
        <xdr:cNvPr id="211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24100"/>
          <a:ext cx="3686175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1:R29"/>
  <sheetViews>
    <sheetView showGridLines="0" tabSelected="1" view="pageBreakPreview" zoomScaleNormal="85" zoomScaleSheetLayoutView="100" workbookViewId="0">
      <selection activeCell="H7" sqref="H7"/>
    </sheetView>
  </sheetViews>
  <sheetFormatPr defaultColWidth="8.85546875" defaultRowHeight="15" x14ac:dyDescent="0.25"/>
  <cols>
    <col min="1" max="1" width="5.42578125" style="2" customWidth="1"/>
    <col min="2" max="2" width="15.140625" style="2" customWidth="1"/>
    <col min="3" max="5" width="20.7109375" style="2" customWidth="1"/>
    <col min="6" max="9" width="10.7109375" style="2" customWidth="1"/>
    <col min="10" max="10" width="20.7109375" style="2" customWidth="1"/>
    <col min="11" max="11" width="7.5703125" style="2" customWidth="1"/>
    <col min="12" max="16384" width="8.85546875" style="2"/>
  </cols>
  <sheetData>
    <row r="1" spans="2:18" ht="47.45" customHeight="1" x14ac:dyDescent="0.25">
      <c r="B1" s="54" t="s">
        <v>5</v>
      </c>
      <c r="C1" s="54"/>
      <c r="D1" s="54"/>
      <c r="E1" s="55" t="s">
        <v>23</v>
      </c>
      <c r="F1" s="55"/>
      <c r="G1" s="55"/>
      <c r="H1" s="55"/>
      <c r="I1" s="55"/>
    </row>
    <row r="2" spans="2:18" s="3" customFormat="1" ht="33.4" customHeight="1" x14ac:dyDescent="0.25">
      <c r="B2" s="19" t="s">
        <v>1</v>
      </c>
      <c r="C2" s="19"/>
      <c r="D2" s="19"/>
      <c r="E2" s="20" t="s">
        <v>0</v>
      </c>
      <c r="F2" s="20"/>
      <c r="G2" s="20"/>
      <c r="H2" s="20"/>
      <c r="I2" s="20"/>
    </row>
    <row r="3" spans="2:18" ht="10.5" customHeight="1" x14ac:dyDescent="0.25">
      <c r="B3" s="19"/>
      <c r="C3" s="19"/>
      <c r="D3" s="19"/>
      <c r="E3" s="20"/>
      <c r="F3" s="20"/>
      <c r="G3" s="20"/>
      <c r="H3" s="20"/>
      <c r="I3" s="20"/>
    </row>
    <row r="4" spans="2:18" ht="8.25" customHeight="1" x14ac:dyDescent="0.25">
      <c r="B4" s="19"/>
      <c r="C4" s="19"/>
      <c r="D4" s="19"/>
      <c r="E4" s="20"/>
      <c r="F4" s="20"/>
      <c r="G4" s="20"/>
      <c r="H4" s="20"/>
      <c r="I4" s="20"/>
    </row>
    <row r="5" spans="2:18" ht="15" customHeight="1" x14ac:dyDescent="0.25">
      <c r="B5" s="19"/>
      <c r="C5" s="19"/>
      <c r="D5" s="19"/>
      <c r="E5" s="49" t="s">
        <v>16</v>
      </c>
      <c r="F5" s="49"/>
      <c r="G5" s="49"/>
      <c r="H5" s="49"/>
      <c r="I5" s="49"/>
      <c r="K5" s="4"/>
      <c r="L5" s="4"/>
      <c r="M5" s="4"/>
      <c r="N5" s="4"/>
      <c r="O5" s="4"/>
      <c r="P5" s="4"/>
      <c r="Q5" s="4"/>
      <c r="R5" s="4"/>
    </row>
    <row r="6" spans="2:18" ht="15" customHeight="1" x14ac:dyDescent="0.25">
      <c r="B6" s="19"/>
      <c r="C6" s="19"/>
      <c r="D6" s="19"/>
      <c r="E6" s="20"/>
      <c r="F6" s="20"/>
      <c r="G6" s="20"/>
      <c r="H6" s="20"/>
      <c r="I6" s="20"/>
      <c r="K6" s="4"/>
      <c r="L6" s="4"/>
      <c r="M6" s="4"/>
      <c r="N6" s="4"/>
      <c r="O6" s="4"/>
      <c r="P6" s="4"/>
      <c r="Q6" s="4"/>
      <c r="R6" s="4"/>
    </row>
    <row r="7" spans="2:18" ht="54.6" customHeight="1" x14ac:dyDescent="0.25">
      <c r="B7" s="19"/>
      <c r="C7" s="19"/>
      <c r="D7" s="19"/>
      <c r="E7" s="58" t="s">
        <v>2</v>
      </c>
      <c r="F7" s="58"/>
      <c r="G7" s="58"/>
      <c r="H7" s="17">
        <v>2175000</v>
      </c>
      <c r="I7" s="21"/>
      <c r="L7" s="12"/>
      <c r="M7" s="4"/>
      <c r="N7" s="4"/>
      <c r="O7" s="4"/>
      <c r="P7" s="4"/>
      <c r="Q7" s="4"/>
      <c r="R7" s="4"/>
    </row>
    <row r="8" spans="2:18" ht="54.6" customHeight="1" x14ac:dyDescent="0.25">
      <c r="B8" s="19"/>
      <c r="C8" s="19"/>
      <c r="D8" s="19"/>
      <c r="E8" s="41" t="s">
        <v>3</v>
      </c>
      <c r="F8" s="41"/>
      <c r="G8" s="41"/>
      <c r="H8" s="18">
        <v>6750</v>
      </c>
      <c r="I8" s="22"/>
      <c r="L8" s="5"/>
      <c r="M8" s="4"/>
      <c r="N8" s="4"/>
      <c r="O8" s="4"/>
      <c r="P8" s="4"/>
      <c r="Q8" s="4"/>
      <c r="R8" s="4"/>
    </row>
    <row r="9" spans="2:18" ht="54.6" customHeight="1" x14ac:dyDescent="0.25">
      <c r="B9" s="19"/>
      <c r="C9" s="19"/>
      <c r="D9" s="19"/>
      <c r="E9" s="41" t="s">
        <v>14</v>
      </c>
      <c r="F9" s="41"/>
      <c r="G9" s="41"/>
      <c r="H9" s="18">
        <v>1875</v>
      </c>
      <c r="I9" s="22"/>
      <c r="L9" s="5"/>
      <c r="M9" s="4"/>
      <c r="N9" s="4"/>
      <c r="O9" s="4"/>
      <c r="P9" s="4"/>
      <c r="Q9" s="4"/>
      <c r="R9" s="4"/>
    </row>
    <row r="10" spans="2:18" ht="54.6" customHeight="1" x14ac:dyDescent="0.25">
      <c r="B10" s="19"/>
      <c r="C10" s="19"/>
      <c r="D10" s="19"/>
      <c r="E10" s="41" t="s">
        <v>15</v>
      </c>
      <c r="F10" s="41"/>
      <c r="G10" s="41"/>
      <c r="H10" s="18">
        <v>1350</v>
      </c>
      <c r="I10" s="23">
        <f>H10/H8</f>
        <v>0.2</v>
      </c>
      <c r="K10" s="6"/>
      <c r="L10" s="4"/>
      <c r="M10" s="4"/>
      <c r="N10" s="4"/>
      <c r="O10" s="4"/>
      <c r="P10" s="4"/>
      <c r="Q10" s="4"/>
    </row>
    <row r="11" spans="2:18" ht="15" customHeight="1" x14ac:dyDescent="0.25">
      <c r="B11" s="19"/>
      <c r="C11" s="19"/>
      <c r="D11" s="19"/>
      <c r="E11" s="20"/>
      <c r="F11" s="20"/>
      <c r="G11" s="20"/>
      <c r="H11" s="20"/>
      <c r="I11" s="20"/>
      <c r="K11" s="4"/>
      <c r="L11" s="4"/>
      <c r="M11" s="4"/>
      <c r="N11" s="4"/>
      <c r="O11" s="4"/>
      <c r="P11" s="4"/>
      <c r="Q11" s="4"/>
      <c r="R11" s="4"/>
    </row>
    <row r="12" spans="2:18" ht="15" customHeight="1" x14ac:dyDescent="0.25">
      <c r="B12" s="19"/>
      <c r="C12" s="19"/>
      <c r="D12" s="19"/>
      <c r="E12" s="49" t="s">
        <v>6</v>
      </c>
      <c r="F12" s="49"/>
      <c r="G12" s="49"/>
      <c r="H12" s="49"/>
      <c r="I12" s="49"/>
      <c r="K12" s="4"/>
      <c r="L12" s="4"/>
      <c r="M12" s="4"/>
      <c r="N12" s="4"/>
      <c r="O12" s="4"/>
      <c r="P12" s="4"/>
      <c r="Q12" s="4"/>
      <c r="R12" s="4"/>
    </row>
    <row r="13" spans="2:18" ht="15" customHeight="1" x14ac:dyDescent="0.25">
      <c r="B13" s="19"/>
      <c r="C13" s="19"/>
      <c r="D13" s="19"/>
      <c r="E13" s="20"/>
      <c r="F13" s="20"/>
      <c r="G13" s="20"/>
      <c r="H13" s="20"/>
      <c r="I13" s="20"/>
      <c r="K13" s="4"/>
      <c r="L13" s="4"/>
      <c r="M13" s="4"/>
      <c r="N13" s="4"/>
      <c r="O13" s="4"/>
      <c r="P13" s="4"/>
      <c r="Q13" s="4"/>
      <c r="R13" s="4"/>
    </row>
    <row r="14" spans="2:18" ht="47.45" customHeight="1" thickBot="1" x14ac:dyDescent="0.3">
      <c r="B14" s="19"/>
      <c r="C14" s="19"/>
      <c r="D14" s="19"/>
      <c r="E14" s="39" t="s">
        <v>9</v>
      </c>
      <c r="F14" s="39"/>
      <c r="G14" s="39"/>
      <c r="H14" s="50" t="s">
        <v>4</v>
      </c>
      <c r="I14" s="51"/>
      <c r="J14" s="1"/>
      <c r="K14" s="4"/>
      <c r="L14" s="4"/>
      <c r="M14" s="4"/>
      <c r="N14" s="4"/>
      <c r="O14" s="4"/>
      <c r="P14" s="4"/>
      <c r="Q14" s="4"/>
      <c r="R14" s="4"/>
    </row>
    <row r="15" spans="2:18" ht="47.45" customHeight="1" x14ac:dyDescent="0.25">
      <c r="B15" s="19"/>
      <c r="C15" s="19"/>
      <c r="D15" s="19"/>
      <c r="E15" s="40" t="s">
        <v>10</v>
      </c>
      <c r="F15" s="40"/>
      <c r="G15" s="40"/>
      <c r="H15" s="52">
        <f>$H$7/F26</f>
        <v>20.567375886524822</v>
      </c>
      <c r="I15" s="53"/>
      <c r="J15" s="13"/>
      <c r="K15" s="4"/>
      <c r="L15" s="4"/>
      <c r="M15" s="4"/>
      <c r="N15" s="4"/>
      <c r="O15" s="4"/>
      <c r="P15" s="4"/>
      <c r="Q15" s="4"/>
      <c r="R15" s="4"/>
    </row>
    <row r="16" spans="2:18" ht="47.45" customHeight="1" x14ac:dyDescent="0.25">
      <c r="B16" s="19"/>
      <c r="C16" s="19"/>
      <c r="D16" s="19"/>
      <c r="E16" s="41" t="s">
        <v>11</v>
      </c>
      <c r="F16" s="41"/>
      <c r="G16" s="41"/>
      <c r="H16" s="44">
        <f>$H$7/F27</f>
        <v>10.283687943262411</v>
      </c>
      <c r="I16" s="45"/>
      <c r="J16" s="14"/>
      <c r="K16" s="4"/>
      <c r="L16" s="4"/>
      <c r="M16" s="4"/>
      <c r="N16" s="4"/>
      <c r="O16" s="4"/>
      <c r="P16" s="4"/>
      <c r="Q16" s="4"/>
      <c r="R16" s="4"/>
    </row>
    <row r="17" spans="2:18" ht="47.45" customHeight="1" x14ac:dyDescent="0.25">
      <c r="B17" s="19"/>
      <c r="C17" s="19"/>
      <c r="D17" s="19"/>
      <c r="E17" s="41" t="s">
        <v>12</v>
      </c>
      <c r="F17" s="41"/>
      <c r="G17" s="41"/>
      <c r="H17" s="44">
        <f>$H$7/F28</f>
        <v>5.1418439716312054</v>
      </c>
      <c r="I17" s="45"/>
      <c r="J17" s="15"/>
      <c r="K17" s="4"/>
      <c r="L17" s="4"/>
      <c r="M17" s="4"/>
      <c r="N17" s="4"/>
      <c r="O17" s="4"/>
      <c r="P17" s="4"/>
      <c r="Q17" s="4"/>
      <c r="R17" s="4"/>
    </row>
    <row r="18" spans="2:18" ht="47.45" customHeight="1" x14ac:dyDescent="0.25">
      <c r="B18" s="19"/>
      <c r="C18" s="19"/>
      <c r="D18" s="19"/>
      <c r="E18" s="41" t="s">
        <v>13</v>
      </c>
      <c r="F18" s="41"/>
      <c r="G18" s="41"/>
      <c r="H18" s="44">
        <f>$H$7/F29</f>
        <v>3.4278959810874703</v>
      </c>
      <c r="I18" s="45"/>
      <c r="J18" s="16"/>
      <c r="K18" s="4"/>
      <c r="L18" s="4"/>
      <c r="M18" s="4"/>
      <c r="N18" s="4"/>
      <c r="O18" s="4"/>
      <c r="P18" s="4"/>
      <c r="Q18" s="4"/>
      <c r="R18" s="4"/>
    </row>
    <row r="19" spans="2:18" ht="15" customHeight="1" x14ac:dyDescent="0.25">
      <c r="B19" s="19"/>
      <c r="C19" s="19"/>
      <c r="D19" s="19"/>
      <c r="E19" s="20"/>
      <c r="F19" s="20"/>
      <c r="G19" s="20"/>
      <c r="H19" s="20"/>
      <c r="I19" s="20"/>
      <c r="K19" s="4"/>
      <c r="L19" s="4"/>
      <c r="M19" s="4"/>
      <c r="N19" s="4"/>
      <c r="O19" s="4"/>
      <c r="P19" s="4"/>
      <c r="Q19" s="4"/>
      <c r="R19" s="4"/>
    </row>
    <row r="20" spans="2:18" ht="15" customHeight="1" x14ac:dyDescent="0.25">
      <c r="B20" s="19"/>
      <c r="C20" s="19"/>
      <c r="D20" s="19"/>
      <c r="E20" s="20"/>
      <c r="F20" s="20"/>
      <c r="G20" s="20"/>
      <c r="H20" s="20"/>
      <c r="I20" s="20"/>
      <c r="K20" s="4"/>
      <c r="L20" s="4"/>
      <c r="M20" s="4"/>
      <c r="N20" s="4"/>
      <c r="O20" s="4"/>
      <c r="P20" s="4"/>
      <c r="Q20" s="4"/>
      <c r="R20" s="4"/>
    </row>
    <row r="21" spans="2:18" ht="15" customHeight="1" x14ac:dyDescent="0.25">
      <c r="B21" s="19"/>
      <c r="C21" s="19"/>
      <c r="D21" s="19"/>
      <c r="E21" s="20"/>
      <c r="F21" s="20"/>
      <c r="G21" s="20"/>
      <c r="H21" s="20"/>
      <c r="I21" s="20"/>
      <c r="K21" s="4"/>
      <c r="L21" s="4"/>
      <c r="M21" s="4"/>
      <c r="N21" s="4"/>
      <c r="O21" s="4"/>
      <c r="P21" s="4"/>
      <c r="Q21" s="4"/>
      <c r="R21" s="4"/>
    </row>
    <row r="22" spans="2:18" ht="111" customHeight="1" x14ac:dyDescent="0.25">
      <c r="B22" s="48" t="s">
        <v>7</v>
      </c>
      <c r="C22" s="48"/>
      <c r="D22" s="48"/>
      <c r="E22" s="48"/>
      <c r="F22" s="24">
        <f>H17</f>
        <v>5.1418439716312054</v>
      </c>
      <c r="G22" s="38" t="s">
        <v>8</v>
      </c>
      <c r="H22" s="38"/>
      <c r="I22" s="38"/>
      <c r="K22" s="4"/>
      <c r="L22" s="4"/>
      <c r="M22" s="4"/>
      <c r="N22" s="4"/>
      <c r="O22" s="4"/>
      <c r="P22" s="4"/>
      <c r="Q22" s="4"/>
      <c r="R22" s="4"/>
    </row>
    <row r="23" spans="2:18" ht="15" customHeight="1" x14ac:dyDescent="0.25">
      <c r="B23" s="19"/>
      <c r="C23" s="19"/>
      <c r="D23" s="19"/>
      <c r="E23" s="20"/>
      <c r="F23" s="20"/>
      <c r="G23" s="20"/>
      <c r="H23" s="20"/>
      <c r="I23" s="20"/>
      <c r="K23" s="4"/>
      <c r="L23" s="4"/>
      <c r="M23" s="4"/>
      <c r="N23" s="4"/>
      <c r="O23" s="4"/>
      <c r="P23" s="4"/>
      <c r="Q23" s="4"/>
      <c r="R23" s="4"/>
    </row>
    <row r="24" spans="2:18" ht="15" customHeight="1" x14ac:dyDescent="0.25">
      <c r="B24" s="19"/>
      <c r="C24" s="19"/>
      <c r="D24" s="19"/>
      <c r="E24" s="20"/>
      <c r="F24" s="20"/>
      <c r="G24" s="20"/>
      <c r="H24" s="20"/>
      <c r="I24" s="20"/>
      <c r="K24" s="4"/>
      <c r="L24" s="4"/>
      <c r="M24" s="4"/>
      <c r="N24" s="4"/>
      <c r="O24" s="4"/>
      <c r="P24" s="4"/>
      <c r="Q24" s="4"/>
      <c r="R24" s="4"/>
    </row>
    <row r="25" spans="2:18" s="7" customFormat="1" ht="64.5" customHeight="1" x14ac:dyDescent="0.2">
      <c r="B25" s="25" t="s">
        <v>22</v>
      </c>
      <c r="C25" s="26" t="s">
        <v>17</v>
      </c>
      <c r="D25" s="25" t="s">
        <v>18</v>
      </c>
      <c r="E25" s="26" t="s">
        <v>19</v>
      </c>
      <c r="F25" s="32" t="s">
        <v>20</v>
      </c>
      <c r="G25" s="33"/>
      <c r="H25" s="56" t="s">
        <v>21</v>
      </c>
      <c r="I25" s="57"/>
      <c r="K25" s="8"/>
      <c r="L25" s="8"/>
      <c r="M25" s="8"/>
      <c r="N25" s="8"/>
      <c r="O25" s="8"/>
      <c r="P25" s="8"/>
      <c r="Q25" s="8"/>
      <c r="R25" s="8"/>
    </row>
    <row r="26" spans="2:18" s="9" customFormat="1" ht="24.95" customHeight="1" x14ac:dyDescent="0.2">
      <c r="B26" s="27">
        <v>1</v>
      </c>
      <c r="C26" s="28">
        <f>H9</f>
        <v>1875</v>
      </c>
      <c r="D26" s="28">
        <f>($H$8-$H$9)*B26-$I$10*$H$8*B26</f>
        <v>3525</v>
      </c>
      <c r="E26" s="28">
        <f>SUM(D26*7)</f>
        <v>24675</v>
      </c>
      <c r="F26" s="34">
        <f>SUM(D26*30)</f>
        <v>105750</v>
      </c>
      <c r="G26" s="35"/>
      <c r="H26" s="34">
        <f>SUM(D26*365)</f>
        <v>1286625</v>
      </c>
      <c r="I26" s="35"/>
    </row>
    <row r="27" spans="2:18" s="10" customFormat="1" ht="24.95" customHeight="1" x14ac:dyDescent="0.25">
      <c r="B27" s="27">
        <v>2</v>
      </c>
      <c r="C27" s="28">
        <f>C$26</f>
        <v>1875</v>
      </c>
      <c r="D27" s="28">
        <f>($H$8-$H$9)*B27-$I$10*$H$8*B27</f>
        <v>7050</v>
      </c>
      <c r="E27" s="28">
        <f>SUM(D27*7)</f>
        <v>49350</v>
      </c>
      <c r="F27" s="36">
        <f>SUM(D27*30)</f>
        <v>211500</v>
      </c>
      <c r="G27" s="37"/>
      <c r="H27" s="34">
        <f>SUM(D27*365)</f>
        <v>2573250</v>
      </c>
      <c r="I27" s="35"/>
    </row>
    <row r="28" spans="2:18" s="9" customFormat="1" ht="24.95" customHeight="1" x14ac:dyDescent="0.2">
      <c r="B28" s="29">
        <v>4</v>
      </c>
      <c r="C28" s="28">
        <f>C$26</f>
        <v>1875</v>
      </c>
      <c r="D28" s="28">
        <f>($H$8-$H$9)*B28-$I$10*$H$8*B28</f>
        <v>14100</v>
      </c>
      <c r="E28" s="28">
        <f>SUM(D28*7)</f>
        <v>98700</v>
      </c>
      <c r="F28" s="34">
        <f>SUM(D28*30)</f>
        <v>423000</v>
      </c>
      <c r="G28" s="35"/>
      <c r="H28" s="34">
        <f>SUM(D28*365)</f>
        <v>5146500</v>
      </c>
      <c r="I28" s="35"/>
    </row>
    <row r="29" spans="2:18" s="11" customFormat="1" ht="24.95" customHeight="1" x14ac:dyDescent="0.2">
      <c r="B29" s="30">
        <v>6</v>
      </c>
      <c r="C29" s="31">
        <f>C$26</f>
        <v>1875</v>
      </c>
      <c r="D29" s="28">
        <f>($H$8-$H$9)*B29-$I$10*$H$8*B29</f>
        <v>21150</v>
      </c>
      <c r="E29" s="31">
        <f>SUM(D29*7)</f>
        <v>148050</v>
      </c>
      <c r="F29" s="46">
        <f>SUM(D29*30)</f>
        <v>634500</v>
      </c>
      <c r="G29" s="47"/>
      <c r="H29" s="42">
        <f>SUM(D29*365)</f>
        <v>7719750</v>
      </c>
      <c r="I29" s="43"/>
    </row>
  </sheetData>
  <sheetProtection password="CF50" sheet="1" selectLockedCells="1"/>
  <mergeCells count="30">
    <mergeCell ref="B1:D1"/>
    <mergeCell ref="E1:I1"/>
    <mergeCell ref="E10:G10"/>
    <mergeCell ref="H25:I25"/>
    <mergeCell ref="H26:I26"/>
    <mergeCell ref="H27:I27"/>
    <mergeCell ref="H17:I17"/>
    <mergeCell ref="E7:G7"/>
    <mergeCell ref="E8:G8"/>
    <mergeCell ref="E9:G9"/>
    <mergeCell ref="H28:I28"/>
    <mergeCell ref="H29:I29"/>
    <mergeCell ref="H18:I18"/>
    <mergeCell ref="F29:G29"/>
    <mergeCell ref="B22:E22"/>
    <mergeCell ref="E5:I5"/>
    <mergeCell ref="E12:I12"/>
    <mergeCell ref="H14:I14"/>
    <mergeCell ref="H15:I15"/>
    <mergeCell ref="H16:I16"/>
    <mergeCell ref="F25:G25"/>
    <mergeCell ref="F26:G26"/>
    <mergeCell ref="F27:G27"/>
    <mergeCell ref="F28:G28"/>
    <mergeCell ref="G22:I22"/>
    <mergeCell ref="E14:G14"/>
    <mergeCell ref="E15:G15"/>
    <mergeCell ref="E16:G16"/>
    <mergeCell ref="E17:G17"/>
    <mergeCell ref="E18:G18"/>
  </mergeCells>
  <pageMargins left="0.39370078740157483" right="0.39370078740157483" top="0.28000000000000003" bottom="0.39370078740157483" header="0.26" footer="0.31496062992125984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окупаемость_Allegro</vt:lpstr>
      <vt:lpstr>окупаемость_Allegro!Область_печати</vt:lpstr>
    </vt:vector>
  </TitlesOfParts>
  <Company>SPA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Vika</dc:creator>
  <cp:lastModifiedBy>spaland-15</cp:lastModifiedBy>
  <cp:lastPrinted>2020-09-11T09:03:11Z</cp:lastPrinted>
  <dcterms:created xsi:type="dcterms:W3CDTF">2011-11-15T08:39:34Z</dcterms:created>
  <dcterms:modified xsi:type="dcterms:W3CDTF">2020-09-23T08:25:52Z</dcterms:modified>
</cp:coreProperties>
</file>